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Calculator" sheetId="1" r:id="rId1"/>
    <sheet name="Background" sheetId="2" r:id="rId2"/>
    <sheet name="Options" sheetId="3" r:id="rId3"/>
  </sheets>
  <definedNames>
    <definedName name="Volume_Required_to_Retain" localSheetId="0">Calculator!$E$22</definedName>
  </definedNames>
  <calcPr calcId="145621"/>
</workbook>
</file>

<file path=xl/calcChain.xml><?xml version="1.0" encoding="utf-8"?>
<calcChain xmlns="http://schemas.openxmlformats.org/spreadsheetml/2006/main">
  <c r="E22" i="1" l="1"/>
  <c r="E27" i="1" l="1"/>
  <c r="E26" i="1"/>
  <c r="E28" i="1"/>
  <c r="E25" i="1"/>
  <c r="E29" i="1" l="1"/>
  <c r="E21" i="1"/>
  <c r="E19" i="1"/>
  <c r="E30" i="1" l="1"/>
  <c r="E31" i="1" s="1"/>
</calcChain>
</file>

<file path=xl/sharedStrings.xml><?xml version="1.0" encoding="utf-8"?>
<sst xmlns="http://schemas.openxmlformats.org/spreadsheetml/2006/main" count="44" uniqueCount="35">
  <si>
    <t>Title</t>
  </si>
  <si>
    <t>Unit</t>
  </si>
  <si>
    <t>Owner's Name &amp; Address</t>
  </si>
  <si>
    <t>Builder's Name &amp; Details</t>
  </si>
  <si>
    <t>Total Lot Area</t>
  </si>
  <si>
    <t>Total Roof Area</t>
  </si>
  <si>
    <t>Total Paved Area</t>
  </si>
  <si>
    <t>Soil Type</t>
  </si>
  <si>
    <t>Volume Required to Retain</t>
  </si>
  <si>
    <t>Sand</t>
  </si>
  <si>
    <t>Average Rainfall Intensity</t>
  </si>
  <si>
    <t>%</t>
  </si>
  <si>
    <t>Quantity</t>
  </si>
  <si>
    <t>Diameter(mm)</t>
  </si>
  <si>
    <t>Depth(mm)</t>
  </si>
  <si>
    <t>Sq m</t>
  </si>
  <si>
    <t>mm</t>
  </si>
  <si>
    <t>Cub m</t>
  </si>
  <si>
    <t>Volume (Cub m)</t>
  </si>
  <si>
    <t>STEPS</t>
  </si>
  <si>
    <t>METHODOLOGY</t>
  </si>
  <si>
    <t>STORMWATER DESIGN CALCULATOR</t>
  </si>
  <si>
    <t>SOAKWELL SIZE AND CAPACITY</t>
  </si>
  <si>
    <t>Input/Output</t>
  </si>
  <si>
    <t>Diameter</t>
  </si>
  <si>
    <t>Depth</t>
  </si>
  <si>
    <t>Design Rainfall (AEP)</t>
  </si>
  <si>
    <t>Soakwell Capacity</t>
  </si>
  <si>
    <t>Compliant or Non Compliant</t>
  </si>
  <si>
    <t>COMPLIANT?</t>
  </si>
  <si>
    <t>Total Contributing Area</t>
  </si>
  <si>
    <t>STORMWATER CALCULATION</t>
  </si>
  <si>
    <t>`</t>
  </si>
  <si>
    <t>Details</t>
  </si>
  <si>
    <t>Note: Design Rainfall (AEP) 1% Means 1 in 100 Years and 5% Means 1 in 20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</si>
</sst>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Protection="1">
      <protection hidden="1"/>
    </xf>
    <xf numFmtId="2" fontId="0" fillId="0" borderId="1" xfId="0" applyNumberFormat="1" applyFill="1" applyBorder="1" applyAlignment="1" applyProtection="1">
      <alignment horizontal="center" vertical="center"/>
      <protection hidden="1"/>
    </xf>
    <xf numFmtId="2" fontId="3" fillId="4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top"/>
      <protection hidden="1"/>
    </xf>
    <xf numFmtId="49" fontId="3" fillId="4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2" fontId="0" fillId="4" borderId="1" xfId="0" applyNumberFormat="1" applyFill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2" fillId="5" borderId="1" xfId="0" applyFont="1" applyFill="1" applyBorder="1" applyAlignment="1" applyProtection="1">
      <alignment horizontal="center" vertic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 applyProtection="1">
      <protection hidden="1"/>
    </xf>
    <xf numFmtId="2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center" vertical="center"/>
      <protection hidden="1"/>
    </xf>
    <xf numFmtId="49" fontId="3" fillId="0" borderId="3" xfId="0" applyNumberFormat="1" applyFont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2" fontId="3" fillId="4" borderId="1" xfId="0" applyNumberFormat="1" applyFont="1" applyFill="1" applyBorder="1" applyAlignment="1" applyProtection="1">
      <alignment horizontal="center" vertical="center"/>
      <protection hidden="1"/>
    </xf>
    <xf numFmtId="49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0" fillId="0" borderId="0" xfId="0" applyProtection="1">
      <protection locked="0" hidden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152399</xdr:rowOff>
    </xdr:from>
    <xdr:to>
      <xdr:col>3</xdr:col>
      <xdr:colOff>619125</xdr:colOff>
      <xdr:row>5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2399"/>
          <a:ext cx="2371725" cy="9334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38100</xdr:rowOff>
    </xdr:from>
    <xdr:to>
      <xdr:col>14</xdr:col>
      <xdr:colOff>552450</xdr:colOff>
      <xdr:row>28</xdr:row>
      <xdr:rowOff>57150</xdr:rowOff>
    </xdr:to>
    <xdr:sp macro="" textlink="">
      <xdr:nvSpPr>
        <xdr:cNvPr id="2" name="TextBox 1"/>
        <xdr:cNvSpPr txBox="1"/>
      </xdr:nvSpPr>
      <xdr:spPr>
        <a:xfrm>
          <a:off x="647700" y="800100"/>
          <a:ext cx="8439150" cy="4591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/>
            <a:t>STEPS</a:t>
          </a:r>
        </a:p>
        <a:p>
          <a:r>
            <a:rPr lang="en-AU" sz="1200" b="1"/>
            <a:t>1. Empricial Formula used to calculate the Runoff</a:t>
          </a:r>
          <a:r>
            <a:rPr lang="en-AU" sz="1200" b="1" baseline="0"/>
            <a:t> Volume.</a:t>
          </a:r>
        </a:p>
        <a:p>
          <a:r>
            <a:rPr lang="en-AU" sz="1100" baseline="0"/>
            <a:t>Q = 0.001* C* I* A* D</a:t>
          </a:r>
        </a:p>
        <a:p>
          <a:r>
            <a:rPr lang="en-AU" sz="1100" baseline="0"/>
            <a:t>Where </a:t>
          </a:r>
        </a:p>
        <a:p>
          <a:r>
            <a:rPr lang="en-AU" sz="1100" baseline="0"/>
            <a:t>C = Coefficient of Runoff which is assumed 0.9 (For Tin Roof 1 and Paved Surface 0.8)</a:t>
          </a:r>
        </a:p>
        <a:p>
          <a:r>
            <a:rPr lang="en-AU" sz="1100" baseline="0"/>
            <a:t>I = Intensity of Rainfall (mm)</a:t>
          </a:r>
        </a:p>
        <a:p>
          <a:r>
            <a:rPr lang="en-AU" sz="1100" baseline="0"/>
            <a:t>A= Total Contributing Area (Sq m)</a:t>
          </a:r>
        </a:p>
        <a:p>
          <a:r>
            <a:rPr lang="en-AU" sz="1100" baseline="0"/>
            <a:t>D= Duration of Storm (hour) which is assumed 1 hour.</a:t>
          </a:r>
        </a:p>
        <a:p>
          <a:endParaRPr lang="en-AU" sz="1100"/>
        </a:p>
        <a:p>
          <a:r>
            <a:rPr lang="en-AU" sz="1200" b="1"/>
            <a:t>2.The system is designed for design extreme rainfall</a:t>
          </a:r>
          <a:r>
            <a:rPr lang="en-AU" sz="1200" b="1" baseline="0"/>
            <a:t> (AEP) of 1 in 20 (5%) and 1 in 100 (1%).</a:t>
          </a:r>
        </a:p>
        <a:p>
          <a:r>
            <a:rPr lang="en-AU" sz="1200" b="1" baseline="0"/>
            <a:t>3. Rainfall Intensity for the Design Extreme Event is gathered from IDF Table developed by BOM (2016).</a:t>
          </a:r>
        </a:p>
        <a:p>
          <a:r>
            <a:rPr lang="en-AU" sz="1100"/>
            <a:t>Gather</a:t>
          </a:r>
          <a:r>
            <a:rPr lang="en-AU" sz="1100" baseline="0"/>
            <a:t> the Intensity of Rainfall by using design extreme event and duration of event from the IDF table below which is developed by  BOM(2016).</a:t>
          </a:r>
        </a:p>
        <a:p>
          <a:r>
            <a:rPr lang="en-AU" sz="1100" baseline="0"/>
            <a:t>For Design event 1%, I=33.1 and design event 5%, I= 44.</a:t>
          </a:r>
          <a:endParaRPr lang="en-AU" sz="1100"/>
        </a:p>
      </xdr:txBody>
    </xdr:sp>
    <xdr:clientData/>
  </xdr:twoCellAnchor>
  <xdr:twoCellAnchor editAs="oneCell">
    <xdr:from>
      <xdr:col>1</xdr:col>
      <xdr:colOff>133350</xdr:colOff>
      <xdr:row>17</xdr:row>
      <xdr:rowOff>66675</xdr:rowOff>
    </xdr:from>
    <xdr:to>
      <xdr:col>7</xdr:col>
      <xdr:colOff>161925</xdr:colOff>
      <xdr:row>25</xdr:row>
      <xdr:rowOff>66675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305175"/>
          <a:ext cx="3686175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32"/>
  <sheetViews>
    <sheetView tabSelected="1" workbookViewId="0">
      <selection activeCell="C25" sqref="C25"/>
    </sheetView>
  </sheetViews>
  <sheetFormatPr defaultRowHeight="15" x14ac:dyDescent="0.25"/>
  <cols>
    <col min="1" max="1" width="9.140625" style="2"/>
    <col min="2" max="2" width="11.140625" style="2" customWidth="1"/>
    <col min="3" max="3" width="15.140625" style="2" customWidth="1"/>
    <col min="4" max="4" width="15.85546875" style="2" customWidth="1"/>
    <col min="5" max="5" width="16.140625" style="5" customWidth="1"/>
    <col min="6" max="6" width="26.42578125" style="2" customWidth="1"/>
    <col min="7" max="16384" width="9.140625" style="2"/>
  </cols>
  <sheetData>
    <row r="6" spans="2:9" ht="15.75" thickBot="1" x14ac:dyDescent="0.3"/>
    <row r="7" spans="2:9" ht="16.5" thickBot="1" x14ac:dyDescent="0.3">
      <c r="B7" s="29" t="s">
        <v>21</v>
      </c>
      <c r="C7" s="30"/>
      <c r="D7" s="30"/>
      <c r="E7" s="30"/>
      <c r="F7" s="31"/>
    </row>
    <row r="9" spans="2:9" ht="15.75" x14ac:dyDescent="0.25">
      <c r="B9" s="25" t="s">
        <v>31</v>
      </c>
      <c r="C9" s="25"/>
      <c r="D9" s="25"/>
      <c r="E9" s="25"/>
      <c r="F9" s="25"/>
    </row>
    <row r="10" spans="2:9" ht="15.75" x14ac:dyDescent="0.25">
      <c r="B10" s="33" t="s">
        <v>0</v>
      </c>
      <c r="C10" s="33"/>
      <c r="D10" s="33"/>
      <c r="E10" s="27" t="s">
        <v>33</v>
      </c>
      <c r="F10" s="28"/>
    </row>
    <row r="11" spans="2:9" ht="26.25" customHeight="1" x14ac:dyDescent="0.25">
      <c r="B11" s="23" t="s">
        <v>2</v>
      </c>
      <c r="C11" s="23"/>
      <c r="D11" s="23"/>
      <c r="E11" s="32"/>
      <c r="F11" s="32"/>
    </row>
    <row r="12" spans="2:9" ht="31.5" customHeight="1" x14ac:dyDescent="0.25">
      <c r="B12" s="23" t="s">
        <v>3</v>
      </c>
      <c r="C12" s="23"/>
      <c r="D12" s="23"/>
      <c r="E12" s="32"/>
      <c r="F12" s="32"/>
    </row>
    <row r="13" spans="2:9" ht="15.75" x14ac:dyDescent="0.25">
      <c r="B13" s="22" t="s">
        <v>34</v>
      </c>
      <c r="C13" s="22"/>
      <c r="D13" s="22"/>
      <c r="E13" s="22"/>
      <c r="F13" s="22"/>
    </row>
    <row r="14" spans="2:9" ht="15.75" x14ac:dyDescent="0.25">
      <c r="B14" s="36" t="s">
        <v>0</v>
      </c>
      <c r="C14" s="36"/>
      <c r="D14" s="36"/>
      <c r="E14" s="6" t="s">
        <v>23</v>
      </c>
      <c r="F14" s="6" t="s">
        <v>1</v>
      </c>
    </row>
    <row r="15" spans="2:9" ht="15.75" x14ac:dyDescent="0.25">
      <c r="B15" s="34" t="s">
        <v>26</v>
      </c>
      <c r="C15" s="34"/>
      <c r="D15" s="34"/>
      <c r="E15" s="17">
        <v>1</v>
      </c>
      <c r="F15" s="7" t="s">
        <v>11</v>
      </c>
    </row>
    <row r="16" spans="2:9" ht="15.75" x14ac:dyDescent="0.25">
      <c r="B16" s="34" t="s">
        <v>4</v>
      </c>
      <c r="C16" s="34"/>
      <c r="D16" s="34"/>
      <c r="E16" s="17">
        <v>0</v>
      </c>
      <c r="F16" s="7" t="s">
        <v>15</v>
      </c>
      <c r="I16" s="2" t="s">
        <v>32</v>
      </c>
    </row>
    <row r="17" spans="2:11" ht="15.75" x14ac:dyDescent="0.25">
      <c r="B17" s="34" t="s">
        <v>5</v>
      </c>
      <c r="C17" s="34"/>
      <c r="D17" s="34"/>
      <c r="E17" s="17">
        <v>0</v>
      </c>
      <c r="F17" s="7" t="s">
        <v>15</v>
      </c>
    </row>
    <row r="18" spans="2:11" ht="15.75" x14ac:dyDescent="0.25">
      <c r="B18" s="34" t="s">
        <v>6</v>
      </c>
      <c r="C18" s="34"/>
      <c r="D18" s="34"/>
      <c r="E18" s="17">
        <v>0</v>
      </c>
      <c r="F18" s="7" t="s">
        <v>15</v>
      </c>
    </row>
    <row r="19" spans="2:11" ht="15.75" hidden="1" customHeight="1" x14ac:dyDescent="0.25">
      <c r="B19" s="23" t="s">
        <v>30</v>
      </c>
      <c r="C19" s="23"/>
      <c r="D19" s="23"/>
      <c r="E19" s="7">
        <f>SUM($E$17:$E$18)</f>
        <v>0</v>
      </c>
      <c r="F19" s="7" t="s">
        <v>15</v>
      </c>
    </row>
    <row r="20" spans="2:11" ht="15.75" hidden="1" x14ac:dyDescent="0.25">
      <c r="B20" s="34" t="s">
        <v>7</v>
      </c>
      <c r="C20" s="34"/>
      <c r="D20" s="34"/>
      <c r="E20" s="8" t="s">
        <v>9</v>
      </c>
      <c r="F20" s="7"/>
    </row>
    <row r="21" spans="2:11" ht="15.75" hidden="1" x14ac:dyDescent="0.25">
      <c r="B21" s="34" t="s">
        <v>10</v>
      </c>
      <c r="C21" s="34"/>
      <c r="D21" s="34"/>
      <c r="E21" s="7">
        <f>IF($E$15=5,33.1,44)</f>
        <v>44</v>
      </c>
      <c r="F21" s="7" t="s">
        <v>16</v>
      </c>
    </row>
    <row r="22" spans="2:11" ht="15.75" x14ac:dyDescent="0.25">
      <c r="B22" s="35" t="s">
        <v>8</v>
      </c>
      <c r="C22" s="35"/>
      <c r="D22" s="35"/>
      <c r="E22" s="21">
        <f>0.001*0.9*$E$19*$E$21*1</f>
        <v>0</v>
      </c>
      <c r="F22" s="9" t="s">
        <v>17</v>
      </c>
      <c r="K22" s="38"/>
    </row>
    <row r="23" spans="2:11" ht="15.75" x14ac:dyDescent="0.25">
      <c r="B23" s="26" t="s">
        <v>22</v>
      </c>
      <c r="C23" s="26"/>
      <c r="D23" s="26"/>
      <c r="E23" s="26"/>
      <c r="F23" s="26"/>
    </row>
    <row r="24" spans="2:11" ht="15.75" x14ac:dyDescent="0.25">
      <c r="B24" s="4" t="s">
        <v>12</v>
      </c>
      <c r="C24" s="4" t="s">
        <v>13</v>
      </c>
      <c r="D24" s="4" t="s">
        <v>14</v>
      </c>
      <c r="E24" s="4" t="s">
        <v>18</v>
      </c>
      <c r="F24" s="10"/>
    </row>
    <row r="25" spans="2:11" x14ac:dyDescent="0.25">
      <c r="B25" s="18">
        <v>0</v>
      </c>
      <c r="C25" s="18">
        <v>900</v>
      </c>
      <c r="D25" s="18">
        <v>900</v>
      </c>
      <c r="E25" s="3">
        <f>3.14/4*($C25*0.001)^2*$D25*0.001*$B25</f>
        <v>0</v>
      </c>
      <c r="F25" s="11" t="s">
        <v>17</v>
      </c>
    </row>
    <row r="26" spans="2:11" x14ac:dyDescent="0.25">
      <c r="B26" s="18">
        <v>0</v>
      </c>
      <c r="C26" s="18">
        <v>1200</v>
      </c>
      <c r="D26" s="18">
        <v>600</v>
      </c>
      <c r="E26" s="3">
        <f t="shared" ref="E26:E28" si="0">3.14/4*($C26*0.001)^2*$D26*0.001*$B26</f>
        <v>0</v>
      </c>
      <c r="F26" s="11" t="s">
        <v>17</v>
      </c>
    </row>
    <row r="27" spans="2:11" x14ac:dyDescent="0.25">
      <c r="B27" s="18">
        <v>0</v>
      </c>
      <c r="C27" s="18">
        <v>1200</v>
      </c>
      <c r="D27" s="18">
        <v>1200</v>
      </c>
      <c r="E27" s="3">
        <f t="shared" si="0"/>
        <v>0</v>
      </c>
      <c r="F27" s="11" t="s">
        <v>17</v>
      </c>
    </row>
    <row r="28" spans="2:11" x14ac:dyDescent="0.25">
      <c r="B28" s="18">
        <v>0</v>
      </c>
      <c r="C28" s="18">
        <v>900</v>
      </c>
      <c r="D28" s="18">
        <v>1200</v>
      </c>
      <c r="E28" s="3">
        <f t="shared" si="0"/>
        <v>0</v>
      </c>
      <c r="F28" s="11" t="s">
        <v>17</v>
      </c>
    </row>
    <row r="29" spans="2:11" ht="15.75" hidden="1" x14ac:dyDescent="0.25">
      <c r="B29" s="24" t="s">
        <v>27</v>
      </c>
      <c r="C29" s="24"/>
      <c r="D29" s="24"/>
      <c r="E29" s="12">
        <f>SUM(E25:E28)</f>
        <v>0</v>
      </c>
      <c r="F29" s="13" t="s">
        <v>17</v>
      </c>
    </row>
    <row r="30" spans="2:11" ht="15.75" hidden="1" x14ac:dyDescent="0.25">
      <c r="B30" s="23" t="s">
        <v>28</v>
      </c>
      <c r="C30" s="23"/>
      <c r="D30" s="23"/>
      <c r="E30" s="13">
        <f>IF($E$29&gt;$E$22,1,0)</f>
        <v>0</v>
      </c>
      <c r="F30" s="13"/>
    </row>
    <row r="31" spans="2:11" s="16" customFormat="1" ht="15.75" x14ac:dyDescent="0.25">
      <c r="B31" s="24" t="s">
        <v>29</v>
      </c>
      <c r="C31" s="24"/>
      <c r="D31" s="24"/>
      <c r="E31" s="14" t="str">
        <f>IF($E$30=0,"NO", "YES")</f>
        <v>NO</v>
      </c>
      <c r="F31" s="15"/>
    </row>
    <row r="32" spans="2:11" x14ac:dyDescent="0.25">
      <c r="I32" s="19"/>
    </row>
  </sheetData>
  <sheetProtection password="E0E7" sheet="1" objects="1" scenarios="1"/>
  <mergeCells count="22">
    <mergeCell ref="B7:F7"/>
    <mergeCell ref="E11:F11"/>
    <mergeCell ref="E12:F12"/>
    <mergeCell ref="B29:D29"/>
    <mergeCell ref="B10:D10"/>
    <mergeCell ref="B11:D11"/>
    <mergeCell ref="B12:D12"/>
    <mergeCell ref="B15:D15"/>
    <mergeCell ref="B16:D16"/>
    <mergeCell ref="B17:D17"/>
    <mergeCell ref="B18:D18"/>
    <mergeCell ref="B22:D22"/>
    <mergeCell ref="B19:D19"/>
    <mergeCell ref="B20:D20"/>
    <mergeCell ref="B21:D21"/>
    <mergeCell ref="B14:D14"/>
    <mergeCell ref="B13:F13"/>
    <mergeCell ref="B30:D30"/>
    <mergeCell ref="B31:D31"/>
    <mergeCell ref="B9:F9"/>
    <mergeCell ref="B23:F23"/>
    <mergeCell ref="E10:F10"/>
  </mergeCells>
  <conditionalFormatting sqref="E31">
    <cfRule type="containsText" dxfId="0" priority="1" operator="containsText" text="NO">
      <formula>NOT(ISERROR(SEARCH("NO",E31)))</formula>
    </cfRule>
  </conditionalFormatting>
  <pageMargins left="0.7" right="0.7" top="0.75" bottom="0.75" header="0.3" footer="0.3"/>
  <pageSetup paperSize="9" orientation="portrait" r:id="rId1"/>
  <ignoredErrors>
    <ignoredError sqref="E30 E19 E2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Options!$C$4:$C$5</xm:f>
          </x14:formula1>
          <xm:sqref>E15</xm:sqref>
        </x14:dataValidation>
        <x14:dataValidation type="list" allowBlank="1" showInputMessage="1" showErrorMessage="1">
          <x14:formula1>
            <xm:f>Options!$C$10:$C$16</xm:f>
          </x14:formula1>
          <xm:sqref>C25:C28</xm:sqref>
        </x14:dataValidation>
        <x14:dataValidation type="list" allowBlank="1" showInputMessage="1" showErrorMessage="1">
          <x14:formula1>
            <xm:f>Options!$D$10:$D$16</xm:f>
          </x14:formula1>
          <xm:sqref>D25:D28</xm:sqref>
        </x14:dataValidation>
        <x14:dataValidation type="list" allowBlank="1" showInputMessage="1" showErrorMessage="1">
          <x14:formula1>
            <xm:f>Options!$B$9:$B$19</xm:f>
          </x14:formula1>
          <xm:sqref>B28</xm:sqref>
        </x14:dataValidation>
        <x14:dataValidation type="list" allowBlank="1" showInputMessage="1" showErrorMessage="1">
          <x14:formula1>
            <xm:f>Options!$B$9:$B$19</xm:f>
          </x14:formula1>
          <xm:sqref>B25 B26 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"/>
  <sheetViews>
    <sheetView workbookViewId="0">
      <selection activeCell="D30" sqref="D30"/>
    </sheetView>
  </sheetViews>
  <sheetFormatPr defaultRowHeight="15" x14ac:dyDescent="0.25"/>
  <sheetData>
    <row r="2" spans="2:15" ht="15.75" x14ac:dyDescent="0.25">
      <c r="B2" s="37" t="s">
        <v>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5.75" x14ac:dyDescent="0.25">
      <c r="B3" s="1" t="s">
        <v>19</v>
      </c>
    </row>
  </sheetData>
  <sheetProtection password="E0E7" sheet="1" objects="1" scenarios="1"/>
  <mergeCells count="1">
    <mergeCell ref="B2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workbookViewId="0">
      <selection activeCell="E22" sqref="E22"/>
    </sheetView>
  </sheetViews>
  <sheetFormatPr defaultRowHeight="15" x14ac:dyDescent="0.25"/>
  <cols>
    <col min="1" max="16384" width="9.140625" style="2"/>
  </cols>
  <sheetData>
    <row r="2" spans="2:4" x14ac:dyDescent="0.25">
      <c r="C2" s="20"/>
    </row>
    <row r="4" spans="2:4" x14ac:dyDescent="0.25">
      <c r="C4" s="2">
        <v>1</v>
      </c>
    </row>
    <row r="5" spans="2:4" x14ac:dyDescent="0.25">
      <c r="C5" s="2">
        <v>5</v>
      </c>
    </row>
    <row r="9" spans="2:4" x14ac:dyDescent="0.25">
      <c r="B9" s="2">
        <v>0</v>
      </c>
      <c r="C9" s="2" t="s">
        <v>24</v>
      </c>
      <c r="D9" s="2" t="s">
        <v>25</v>
      </c>
    </row>
    <row r="10" spans="2:4" x14ac:dyDescent="0.25">
      <c r="B10" s="2">
        <v>1</v>
      </c>
      <c r="C10" s="2">
        <v>900</v>
      </c>
      <c r="D10" s="2">
        <v>600</v>
      </c>
    </row>
    <row r="11" spans="2:4" x14ac:dyDescent="0.25">
      <c r="B11" s="2">
        <v>2</v>
      </c>
      <c r="C11" s="2">
        <v>1200</v>
      </c>
      <c r="D11" s="2">
        <v>900</v>
      </c>
    </row>
    <row r="12" spans="2:4" x14ac:dyDescent="0.25">
      <c r="B12" s="2">
        <v>3</v>
      </c>
      <c r="C12" s="2">
        <v>1500</v>
      </c>
      <c r="D12" s="2">
        <v>1200</v>
      </c>
    </row>
    <row r="13" spans="2:4" x14ac:dyDescent="0.25">
      <c r="B13" s="2">
        <v>4</v>
      </c>
      <c r="C13" s="2">
        <v>1800</v>
      </c>
      <c r="D13" s="2">
        <v>1500</v>
      </c>
    </row>
    <row r="14" spans="2:4" x14ac:dyDescent="0.25">
      <c r="B14" s="2">
        <v>5</v>
      </c>
      <c r="D14" s="2">
        <v>1800</v>
      </c>
    </row>
    <row r="15" spans="2:4" x14ac:dyDescent="0.25">
      <c r="B15" s="2">
        <v>6</v>
      </c>
    </row>
    <row r="16" spans="2:4" x14ac:dyDescent="0.25">
      <c r="B16" s="2">
        <v>7</v>
      </c>
    </row>
    <row r="17" spans="2:2" x14ac:dyDescent="0.25">
      <c r="B17" s="2">
        <v>8</v>
      </c>
    </row>
    <row r="18" spans="2:2" x14ac:dyDescent="0.25">
      <c r="B18" s="2">
        <v>9</v>
      </c>
    </row>
    <row r="19" spans="2:2" x14ac:dyDescent="0.25">
      <c r="B19" s="2">
        <v>10</v>
      </c>
    </row>
  </sheetData>
  <sheetProtection password="E0E7" sheet="1" objects="1" scenarios="1"/>
  <dataValidations count="1">
    <dataValidation type="list" allowBlank="1" showInputMessage="1" showErrorMessage="1" sqref="D8">
      <formula1>$C$2:$C$3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Calculator</vt:lpstr>
      <vt:lpstr>Background</vt:lpstr>
      <vt:lpstr>Options</vt:lpstr>
      <vt:lpstr>Calculator!Volume_Required_to_Retain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2021-05-04T02:48:22Z</dcterms:modified>
</cp:coreProperties>
</file>